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C:\Users\cagauthier.PERA\Desktop\"/>
    </mc:Choice>
  </mc:AlternateContent>
  <xr:revisionPtr revIDLastSave="0" documentId="8_{36D60AB2-1913-4DD3-8CE8-0910FB5CDA62}" xr6:coauthVersionLast="47" xr6:coauthVersionMax="47" xr10:uidLastSave="{00000000-0000-0000-0000-000000000000}"/>
  <bookViews>
    <workbookView xWindow="-120" yWindow="-120" windowWidth="29040" windowHeight="15720" xr2:uid="{00000000-000D-0000-FFFF-FFFF00000000}"/>
  </bookViews>
  <sheets>
    <sheet name="Example" sheetId="4" r:id="rId1"/>
    <sheet name="Summary of JEs " sheetId="11" r:id="rId2"/>
  </sheets>
  <definedNames>
    <definedName name="_xlnm.Print_Area" localSheetId="0">Example!$A$1:$O$48</definedName>
    <definedName name="_xlnm.Print_Area" localSheetId="1">'Summary of JEs '!$A$1:$L$27</definedName>
    <definedName name="Print_Area_MI" localSheetId="0">#REF!</definedName>
    <definedName name="Print_Area_MI" localSheetId="1">#REF!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4" l="1"/>
  <c r="D32" i="4"/>
  <c r="D46" i="4" l="1"/>
  <c r="E21" i="4"/>
  <c r="E36" i="4" s="1"/>
  <c r="G16" i="11"/>
  <c r="G8" i="11" l="1"/>
  <c r="K16" i="11"/>
  <c r="I8" i="11"/>
  <c r="E26" i="4" l="1"/>
  <c r="G10" i="11" s="1"/>
  <c r="D25" i="4"/>
  <c r="G11" i="11" l="1"/>
  <c r="G13" i="11" s="1"/>
  <c r="E8" i="11"/>
  <c r="E10" i="11" l="1"/>
  <c r="I11" i="11" l="1"/>
  <c r="E47" i="4"/>
  <c r="D31" i="4"/>
  <c r="D30" i="4" s="1"/>
  <c r="E35" i="4" s="1"/>
  <c r="K11" i="11" l="1"/>
  <c r="E40" i="4"/>
  <c r="K12" i="11" s="1"/>
  <c r="K13" i="11" s="1"/>
  <c r="K18" i="11" s="1"/>
  <c r="G18" i="11"/>
  <c r="I13" i="11"/>
  <c r="I18" i="11" s="1"/>
  <c r="E11" i="11" l="1"/>
  <c r="E12" i="11"/>
  <c r="E13" i="11" l="1"/>
  <c r="E18" i="11" s="1"/>
  <c r="E22" i="11" s="1"/>
</calcChain>
</file>

<file path=xl/sharedStrings.xml><?xml version="1.0" encoding="utf-8"?>
<sst xmlns="http://schemas.openxmlformats.org/spreadsheetml/2006/main" count="75" uniqueCount="67">
  <si>
    <t>DR NPL</t>
  </si>
  <si>
    <t>DR Deferred Outflow</t>
  </si>
  <si>
    <t xml:space="preserve">  CR Pension Expense</t>
  </si>
  <si>
    <t xml:space="preserve">  CR Deferred Outflows</t>
  </si>
  <si>
    <t>Pension Expense</t>
  </si>
  <si>
    <t>Net Change required to get to correct ending NPL</t>
  </si>
  <si>
    <t>Ending NPL</t>
  </si>
  <si>
    <t>Beginning NPL</t>
  </si>
  <si>
    <t>BEGIN BY FILLING IN THE BLANKS IN THIS SECTION</t>
  </si>
  <si>
    <t>net difference - calculated</t>
  </si>
  <si>
    <t>DR(CR) NPL</t>
  </si>
  <si>
    <t>DR(CR) Deferred Outflows</t>
  </si>
  <si>
    <t>DR(CR) Deferred Inflows</t>
  </si>
  <si>
    <t>DR(CR) Pension Expense</t>
  </si>
  <si>
    <t>Net Debit "DR"/(Credit "CR") to NPL</t>
  </si>
  <si>
    <t xml:space="preserve">The entries above result in a net DR/(CR) to NPL of </t>
  </si>
  <si>
    <t xml:space="preserve">  Offsetting (DR)/CR entry should be to Pension Expense</t>
  </si>
  <si>
    <t>Additional DR/(CR) to NPL required</t>
  </si>
  <si>
    <t>Journal Entry Tool (JE Tool)</t>
  </si>
  <si>
    <t xml:space="preserve">Summary of Journal Entries Generated by JE Tool </t>
  </si>
  <si>
    <t>Dr. (Cr.)</t>
  </si>
  <si>
    <t>Net Pension Liability (NPL)</t>
  </si>
  <si>
    <t>Deferred Outflows</t>
  </si>
  <si>
    <t>Deferred Inflows</t>
  </si>
  <si>
    <t>Description</t>
  </si>
  <si>
    <t>E</t>
  </si>
  <si>
    <t>F</t>
  </si>
  <si>
    <t>Notes:</t>
  </si>
  <si>
    <t xml:space="preserve">"E," these balances should be presented in the financial statements and accompanying notes.  </t>
  </si>
  <si>
    <t>Variance</t>
  </si>
  <si>
    <r>
      <rPr>
        <b/>
        <sz val="11"/>
        <color theme="1"/>
        <rFont val="Times New Roman"/>
        <family val="1"/>
      </rPr>
      <t xml:space="preserve">D. </t>
    </r>
    <r>
      <rPr>
        <sz val="11"/>
        <color theme="1"/>
        <rFont val="Times New Roman"/>
        <family val="1"/>
      </rPr>
      <t xml:space="preserve">To record deferral of </t>
    </r>
    <r>
      <rPr>
        <u/>
        <sz val="11"/>
        <color theme="1"/>
        <rFont val="Times New Roman"/>
        <family val="1"/>
      </rPr>
      <t>current year</t>
    </r>
    <r>
      <rPr>
        <sz val="11"/>
        <color theme="1"/>
        <rFont val="Times New Roman"/>
        <family val="1"/>
      </rPr>
      <t xml:space="preserve"> contributions between measurement and reporting dates</t>
    </r>
  </si>
  <si>
    <r>
      <rPr>
        <b/>
        <i/>
        <sz val="9"/>
        <color rgb="FFFF0000"/>
        <rFont val="Times New Roman"/>
        <family val="1"/>
      </rPr>
      <t>Disclaimer:</t>
    </r>
    <r>
      <rPr>
        <i/>
        <sz val="11"/>
        <color rgb="FFFF0000"/>
        <rFont val="Times New Roman"/>
        <family val="1"/>
      </rPr>
      <t xml:space="preserve"> </t>
    </r>
    <r>
      <rPr>
        <i/>
        <sz val="10"/>
        <color theme="1"/>
        <rFont val="Times New Roman"/>
        <family val="1"/>
      </rPr>
      <t>The GASB 68 Employer Sample Journal Entries provided by the New Mexico Public Retirement Association (PERA) are intended to provide participating employers with general guidance in accounting and financial reporting matters. The materials do not constitute, and should not be treated as, professional advice regarding the use of any particular financial reporting technique. Every effort has been made to assure the accuracy of these materials. However, PERA participating employers and auditors should independently verify all statements and journal entries before applying them to a particular fact situation, and should independently determine the consequences of any particular technique before implementing.</t>
    </r>
  </si>
  <si>
    <t xml:space="preserve">NPL </t>
  </si>
  <si>
    <t>"A" through "D," these amounts are model journal entries from the JE Tool.</t>
  </si>
  <si>
    <t>Employer's General Ledger, Employer's Contributions Only</t>
  </si>
  <si>
    <r>
      <t>FILL IN THE BLANKS (the cells with</t>
    </r>
    <r>
      <rPr>
        <sz val="10"/>
        <color theme="6" tint="-0.499984740745262"/>
        <rFont val="Times New Roman"/>
        <family val="1"/>
      </rPr>
      <t xml:space="preserve"> </t>
    </r>
    <r>
      <rPr>
        <sz val="10"/>
        <color rgb="FF00B050"/>
        <rFont val="Times New Roman"/>
        <family val="1"/>
      </rPr>
      <t>green boarders</t>
    </r>
    <r>
      <rPr>
        <sz val="10"/>
        <color theme="1"/>
        <rFont val="Times New Roman"/>
        <family val="1"/>
      </rPr>
      <t>) WITH YOUR EMPLOYER'S DATA (enter all amounts as positive numbers):</t>
    </r>
    <r>
      <rPr>
        <sz val="10"/>
        <color rgb="FFFF0000"/>
        <rFont val="Times New Roman"/>
        <family val="1"/>
      </rPr>
      <t xml:space="preserve"> 
Example is Elephant Butte Irrigation District</t>
    </r>
  </si>
  <si>
    <r>
      <rPr>
        <b/>
        <i/>
        <sz val="10"/>
        <color rgb="FFFF0000"/>
        <rFont val="Times New Roman"/>
        <family val="1"/>
      </rPr>
      <t>Note</t>
    </r>
    <r>
      <rPr>
        <sz val="10"/>
        <color theme="1"/>
        <rFont val="Times New Roman"/>
        <family val="1"/>
      </rPr>
      <t xml:space="preserve">: </t>
    </r>
    <r>
      <rPr>
        <i/>
        <sz val="10"/>
        <color theme="1"/>
        <rFont val="Times New Roman"/>
        <family val="1"/>
      </rPr>
      <t>Amounts populate from Example tab, cell E10.</t>
    </r>
  </si>
  <si>
    <t>G</t>
  </si>
  <si>
    <t>"G," is input by the employer based on the Employer's General Ledger.</t>
  </si>
  <si>
    <r>
      <rPr>
        <b/>
        <sz val="11"/>
        <color theme="1"/>
        <rFont val="Times New Roman"/>
        <family val="1"/>
      </rPr>
      <t>A.</t>
    </r>
    <r>
      <rPr>
        <sz val="11"/>
        <color theme="1"/>
        <rFont val="Times New Roman"/>
        <family val="1"/>
      </rPr>
      <t xml:space="preserve"> To reverse deferral of prior year contributions between measurement and reporting dates </t>
    </r>
  </si>
  <si>
    <r>
      <rPr>
        <b/>
        <sz val="11"/>
        <color theme="1"/>
        <rFont val="Times New Roman"/>
        <family val="1"/>
      </rPr>
      <t>B.</t>
    </r>
    <r>
      <rPr>
        <sz val="11"/>
        <color theme="1"/>
        <rFont val="Times New Roman"/>
        <family val="1"/>
      </rPr>
      <t xml:space="preserve"> To record the net change in NPL </t>
    </r>
  </si>
  <si>
    <r>
      <rPr>
        <b/>
        <sz val="11"/>
        <color theme="1"/>
        <rFont val="Times New Roman"/>
        <family val="1"/>
      </rPr>
      <t>C</t>
    </r>
    <r>
      <rPr>
        <sz val="11"/>
        <color theme="1"/>
        <rFont val="Times New Roman"/>
        <family val="1"/>
      </rPr>
      <t>. To adjust for rounding and/or prior year differences (may not be required)</t>
    </r>
  </si>
  <si>
    <t>Journal Entry 1</t>
  </si>
  <si>
    <t>Journal Entry 2</t>
  </si>
  <si>
    <t>Journal Entry 3</t>
  </si>
  <si>
    <t>Journal Entry 4</t>
  </si>
  <si>
    <t>2022 Schedule of Employer Allocation and Pension Amounts</t>
  </si>
  <si>
    <t>Deferred Outflows of Resources 2022</t>
  </si>
  <si>
    <t>Deferred Inflows of Resources 2022</t>
  </si>
  <si>
    <r>
      <rPr>
        <b/>
        <i/>
        <sz val="10"/>
        <color rgb="FFFF0000"/>
        <rFont val="Times New Roman"/>
        <family val="1"/>
      </rPr>
      <t xml:space="preserve">Note: </t>
    </r>
    <r>
      <rPr>
        <i/>
        <sz val="10"/>
        <color rgb="FFFF0000"/>
        <rFont val="Times New Roman"/>
        <family val="1"/>
      </rPr>
      <t xml:space="preserve"> </t>
    </r>
    <r>
      <rPr>
        <i/>
        <sz val="10"/>
        <color theme="1"/>
        <rFont val="Times New Roman"/>
        <family val="1"/>
      </rPr>
      <t xml:space="preserve">If a large variance appears, the incorrect numbers could have been added into the formula, such as using numbers from the "summation schedule." </t>
    </r>
  </si>
  <si>
    <t>FOR THE FISCAL YEAR ENDING 2024</t>
  </si>
  <si>
    <t>2023 Schedule of Employer Allocation and Pension Amounts</t>
  </si>
  <si>
    <t xml:space="preserve">FY23 Schedule of Employer Allocation and Pension Amounts or Employer's General Ledger </t>
  </si>
  <si>
    <t>Actual Current Year (FY24) contributions paid were</t>
  </si>
  <si>
    <t>Actual Prior Year (FY23) contributions paid were</t>
  </si>
  <si>
    <t>Deferred Outflows of Resources 2023</t>
  </si>
  <si>
    <t>Deferred Inflows of Resources 2023</t>
  </si>
  <si>
    <r>
      <rPr>
        <b/>
        <i/>
        <sz val="10"/>
        <color rgb="FFFF0000"/>
        <rFont val="Times New Roman"/>
        <family val="1"/>
      </rPr>
      <t xml:space="preserve">Note: </t>
    </r>
    <r>
      <rPr>
        <i/>
        <sz val="10"/>
        <color theme="1"/>
        <rFont val="Times New Roman"/>
        <family val="1"/>
      </rPr>
      <t>To complete journal entry, employer contributions for the fiscal year 2024 (July 1-June 30) should be entered in cell E10. The Tool will calculate the amount for the journal entry.</t>
    </r>
  </si>
  <si>
    <t>Beginning Balance July 1, 2023</t>
  </si>
  <si>
    <t>2023 Schedule of Employer Allocations</t>
  </si>
  <si>
    <r>
      <t xml:space="preserve">     </t>
    </r>
    <r>
      <rPr>
        <b/>
        <sz val="11"/>
        <color theme="1"/>
        <rFont val="Times New Roman"/>
        <family val="1"/>
      </rPr>
      <t xml:space="preserve">  Subtotal</t>
    </r>
    <r>
      <rPr>
        <sz val="11"/>
        <color theme="1"/>
        <rFont val="Times New Roman"/>
        <family val="1"/>
      </rPr>
      <t xml:space="preserve"> (Schedule of Pension Amounts by Employer - Deferred Outflows adjusted by  
       contributions)</t>
    </r>
  </si>
  <si>
    <t>Ending Balance June 30, 2024</t>
  </si>
  <si>
    <t xml:space="preserve">"F," this balance should be reported in the financial statement's pension note as the amount of pension expense "recognized" for the year ended June 30, 2024.      </t>
  </si>
  <si>
    <t>7/1/23 To reverse deferral of previous year contributions between measurement and reporting dates</t>
  </si>
  <si>
    <t>6/30/24 To record the net change in NPL</t>
  </si>
  <si>
    <t>6/30/24 To adjust for rounding and prior year difference (may not be required):</t>
  </si>
  <si>
    <t>6/30/24 To record deferral of current (FY24) contributions between measurement and reporting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</si>
</sst>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_(&quot;$&quot;* #,##0_);_(&quot;$&quot;* \(#,##0\);_(&quot;$&quot;* &quot;-&quot;??_);_(@_)"/>
  </numFmts>
  <fonts count="32" x14ac:knownFonts="1">
    <font>
      <sz val="11"/>
      <color theme="1"/>
      <name val="Arial"/>
      <family val="2"/>
    </font>
    <font>
      <sz val="11"/>
      <color theme="1"/>
      <name val="Arial"/>
      <family val="2"/>
    </font>
    <font>
      <sz val="10"/>
      <name val="Arial"/>
      <family val="2"/>
    </font>
    <font>
      <sz val="10"/>
      <name val="Arial"/>
      <family val="2"/>
    </font>
    <font>
      <sz val="10"/>
      <name val="Courier"/>
      <family val="3"/>
    </font>
    <font>
      <sz val="10"/>
      <name val="MS Sans Serif"/>
      <family val="2"/>
    </font>
    <font>
      <b/>
      <sz val="16.5"/>
      <color theme="0"/>
      <name val="Times New Roman"/>
      <family val="1"/>
    </font>
    <font>
      <sz val="9"/>
      <color theme="1"/>
      <name val="Times New Roman"/>
      <family val="1"/>
    </font>
    <font>
      <b/>
      <sz val="9"/>
      <color theme="0"/>
      <name val="Times New Roman"/>
      <family val="1"/>
    </font>
    <font>
      <sz val="11"/>
      <color theme="1"/>
      <name val="Times New Roman"/>
      <family val="1"/>
    </font>
    <font>
      <b/>
      <i/>
      <sz val="9"/>
      <color theme="1"/>
      <name val="Times New Roman"/>
      <family val="1"/>
    </font>
    <font>
      <b/>
      <i/>
      <sz val="9"/>
      <color rgb="FFFF0000"/>
      <name val="Times New Roman"/>
      <family val="1"/>
    </font>
    <font>
      <i/>
      <sz val="11"/>
      <color rgb="FFFF0000"/>
      <name val="Times New Roman"/>
      <family val="1"/>
    </font>
    <font>
      <i/>
      <sz val="8"/>
      <color theme="1"/>
      <name val="Times New Roman"/>
      <family val="1"/>
    </font>
    <font>
      <sz val="6"/>
      <color theme="1"/>
      <name val="Times New Roman"/>
      <family val="1"/>
    </font>
    <font>
      <b/>
      <sz val="14"/>
      <color theme="0"/>
      <name val="Times New Roman"/>
      <family val="1"/>
    </font>
    <font>
      <b/>
      <sz val="11"/>
      <color theme="0"/>
      <name val="Times New Roman"/>
      <family val="1"/>
    </font>
    <font>
      <b/>
      <i/>
      <sz val="14"/>
      <name val="Times New Roman"/>
      <family val="1"/>
    </font>
    <font>
      <b/>
      <sz val="11"/>
      <name val="Times New Roman"/>
      <family val="1"/>
    </font>
    <font>
      <b/>
      <sz val="11"/>
      <color theme="1"/>
      <name val="Times New Roman"/>
      <family val="1"/>
    </font>
    <font>
      <u/>
      <sz val="11"/>
      <color theme="1"/>
      <name val="Times New Roman"/>
      <family val="1"/>
    </font>
    <font>
      <i/>
      <sz val="10"/>
      <color theme="1"/>
      <name val="Times New Roman"/>
      <family val="1"/>
    </font>
    <font>
      <sz val="10"/>
      <color theme="1"/>
      <name val="Times New Roman"/>
      <family val="1"/>
    </font>
    <font>
      <sz val="10"/>
      <color theme="6" tint="-0.499984740745262"/>
      <name val="Times New Roman"/>
      <family val="1"/>
    </font>
    <font>
      <sz val="10"/>
      <color rgb="FF00B050"/>
      <name val="Times New Roman"/>
      <family val="1"/>
    </font>
    <font>
      <b/>
      <sz val="10"/>
      <color theme="1"/>
      <name val="Times New Roman"/>
      <family val="1"/>
    </font>
    <font>
      <sz val="10"/>
      <name val="Times New Roman"/>
      <family val="1"/>
    </font>
    <font>
      <u val="singleAccounting"/>
      <sz val="10"/>
      <color theme="1"/>
      <name val="Times New Roman"/>
      <family val="1"/>
    </font>
    <font>
      <b/>
      <i/>
      <sz val="10"/>
      <color rgb="FFFF0000"/>
      <name val="Times New Roman"/>
      <family val="1"/>
    </font>
    <font>
      <i/>
      <sz val="10"/>
      <color rgb="FFFF0000"/>
      <name val="Times New Roman"/>
      <family val="1"/>
    </font>
    <font>
      <sz val="10"/>
      <color rgb="FFFF0000"/>
      <name val="Times New Roman"/>
      <family val="1"/>
    </font>
    <font>
      <b/>
      <i/>
      <sz val="11"/>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5999938962981048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bottom/>
      <diagonal/>
    </border>
    <border>
      <left/>
      <right style="thin">
        <color rgb="FF00B050"/>
      </right>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0" fontId="3" fillId="0" borderId="0"/>
    <xf numFmtId="43" fontId="2" fillId="0" borderId="0" applyFont="0" applyFill="0" applyBorder="0" applyAlignment="0" applyProtection="0"/>
    <xf numFmtId="165" fontId="4" fillId="0" borderId="0"/>
    <xf numFmtId="40" fontId="5" fillId="0" borderId="0" applyFont="0" applyFill="0" applyBorder="0" applyAlignment="0" applyProtection="0"/>
    <xf numFmtId="44" fontId="1" fillId="0" borderId="0" applyFont="0" applyFill="0" applyBorder="0" applyAlignment="0" applyProtection="0"/>
  </cellStyleXfs>
  <cellXfs count="136">
    <xf numFmtId="0" fontId="0" fillId="0" borderId="0" xfId="0"/>
    <xf numFmtId="0" fontId="7" fillId="0" borderId="0" xfId="0" applyFont="1"/>
    <xf numFmtId="164" fontId="7" fillId="0" borderId="0" xfId="1" applyNumberFormat="1" applyFont="1"/>
    <xf numFmtId="0" fontId="13" fillId="0" borderId="0" xfId="0" applyFont="1" applyAlignment="1">
      <alignment wrapText="1"/>
    </xf>
    <xf numFmtId="0" fontId="14" fillId="0" borderId="0" xfId="0" applyFont="1"/>
    <xf numFmtId="0" fontId="9" fillId="0" borderId="0" xfId="0" applyFont="1"/>
    <xf numFmtId="0" fontId="16" fillId="0" borderId="0" xfId="0" applyFont="1" applyAlignment="1">
      <alignment horizontal="left" vertical="center" wrapText="1"/>
    </xf>
    <xf numFmtId="0" fontId="17" fillId="0" borderId="0" xfId="0" applyFont="1" applyAlignment="1">
      <alignment horizontal="left" vertical="center" wrapText="1"/>
    </xf>
    <xf numFmtId="41" fontId="19" fillId="0" borderId="0" xfId="0" applyNumberFormat="1" applyFont="1" applyAlignment="1">
      <alignment horizontal="center" vertical="center" wrapText="1"/>
    </xf>
    <xf numFmtId="41" fontId="9" fillId="0" borderId="0" xfId="0" applyNumberFormat="1" applyFont="1" applyAlignment="1">
      <alignment horizontal="center"/>
    </xf>
    <xf numFmtId="0" fontId="19" fillId="0" borderId="0" xfId="0" applyFont="1" applyAlignment="1">
      <alignment horizontal="center" vertical="center" wrapText="1"/>
    </xf>
    <xf numFmtId="41" fontId="9" fillId="0" borderId="0" xfId="0" applyNumberFormat="1" applyFont="1"/>
    <xf numFmtId="41" fontId="9" fillId="0" borderId="0" xfId="0" applyNumberFormat="1" applyFont="1" applyAlignment="1">
      <alignment horizontal="center" vertical="center"/>
    </xf>
    <xf numFmtId="0" fontId="14" fillId="0" borderId="0" xfId="0" applyFont="1" applyAlignment="1">
      <alignment horizontal="right"/>
    </xf>
    <xf numFmtId="0" fontId="9" fillId="0" borderId="0" xfId="0" applyFont="1" applyAlignment="1">
      <alignment horizontal="right"/>
    </xf>
    <xf numFmtId="0" fontId="9" fillId="0" borderId="0" xfId="0" applyFont="1" applyAlignment="1">
      <alignment horizontal="left"/>
    </xf>
    <xf numFmtId="0" fontId="9" fillId="6" borderId="0" xfId="0" applyFont="1" applyFill="1"/>
    <xf numFmtId="42" fontId="19" fillId="6" borderId="0" xfId="0" applyNumberFormat="1" applyFont="1" applyFill="1"/>
    <xf numFmtId="41" fontId="19" fillId="6" borderId="0" xfId="1" applyNumberFormat="1" applyFont="1" applyFill="1" applyBorder="1"/>
    <xf numFmtId="41" fontId="19" fillId="6" borderId="0" xfId="0" applyNumberFormat="1" applyFont="1" applyFill="1"/>
    <xf numFmtId="0" fontId="19" fillId="0" borderId="0" xfId="0" applyFont="1"/>
    <xf numFmtId="42" fontId="19" fillId="0" borderId="0" xfId="0" applyNumberFormat="1" applyFont="1"/>
    <xf numFmtId="0" fontId="19" fillId="0" borderId="0" xfId="1" applyNumberFormat="1" applyFont="1" applyFill="1" applyBorder="1"/>
    <xf numFmtId="41" fontId="19" fillId="0" borderId="0" xfId="0" applyNumberFormat="1" applyFont="1"/>
    <xf numFmtId="0" fontId="9" fillId="0" borderId="0" xfId="0" quotePrefix="1" applyFont="1" applyAlignment="1">
      <alignment horizontal="center"/>
    </xf>
    <xf numFmtId="0" fontId="9" fillId="0" borderId="0" xfId="0" applyFont="1" applyAlignment="1">
      <alignment wrapText="1"/>
    </xf>
    <xf numFmtId="0" fontId="19" fillId="0" borderId="0" xfId="0" applyFont="1" applyAlignment="1">
      <alignment wrapText="1"/>
    </xf>
    <xf numFmtId="41" fontId="9" fillId="0" borderId="22" xfId="0" applyNumberFormat="1" applyFont="1" applyBorder="1"/>
    <xf numFmtId="0" fontId="19" fillId="0" borderId="0" xfId="0" applyFont="1" applyAlignment="1">
      <alignment horizontal="center"/>
    </xf>
    <xf numFmtId="14" fontId="9" fillId="0" borderId="0" xfId="0" applyNumberFormat="1" applyFont="1"/>
    <xf numFmtId="0" fontId="19" fillId="6" borderId="0" xfId="0" applyFont="1" applyFill="1" applyAlignment="1">
      <alignment horizontal="left"/>
    </xf>
    <xf numFmtId="166" fontId="19" fillId="6" borderId="23" xfId="7" applyNumberFormat="1" applyFont="1" applyFill="1" applyBorder="1"/>
    <xf numFmtId="166" fontId="19" fillId="6" borderId="0" xfId="7" applyNumberFormat="1" applyFont="1" applyFill="1" applyBorder="1"/>
    <xf numFmtId="41" fontId="19" fillId="6" borderId="23" xfId="7" applyNumberFormat="1" applyFont="1" applyFill="1" applyBorder="1"/>
    <xf numFmtId="0" fontId="9" fillId="0" borderId="0" xfId="0" applyFont="1" applyAlignment="1">
      <alignment horizontal="center"/>
    </xf>
    <xf numFmtId="41" fontId="19" fillId="0" borderId="0" xfId="0" applyNumberFormat="1" applyFont="1" applyAlignment="1">
      <alignment horizontal="center"/>
    </xf>
    <xf numFmtId="42" fontId="9" fillId="0" borderId="0" xfId="0" applyNumberFormat="1" applyFont="1"/>
    <xf numFmtId="166" fontId="9" fillId="0" borderId="23" xfId="7" applyNumberFormat="1" applyFont="1" applyFill="1" applyBorder="1"/>
    <xf numFmtId="166" fontId="9" fillId="0" borderId="0" xfId="7" applyNumberFormat="1" applyFont="1" applyFill="1" applyBorder="1"/>
    <xf numFmtId="43" fontId="9" fillId="0" borderId="0" xfId="1" applyFont="1"/>
    <xf numFmtId="0" fontId="22" fillId="3" borderId="14" xfId="0" applyFont="1" applyFill="1" applyBorder="1"/>
    <xf numFmtId="0" fontId="22" fillId="3" borderId="0" xfId="0" applyFont="1" applyFill="1"/>
    <xf numFmtId="164" fontId="22" fillId="3" borderId="0" xfId="1" applyNumberFormat="1" applyFont="1" applyFill="1" applyBorder="1"/>
    <xf numFmtId="0" fontId="22" fillId="3" borderId="10" xfId="0" applyFont="1" applyFill="1" applyBorder="1"/>
    <xf numFmtId="0" fontId="25" fillId="3" borderId="14" xfId="0" applyFont="1" applyFill="1" applyBorder="1"/>
    <xf numFmtId="0" fontId="22" fillId="3" borderId="21" xfId="0" applyFont="1" applyFill="1" applyBorder="1"/>
    <xf numFmtId="164" fontId="22" fillId="0" borderId="18" xfId="1" applyNumberFormat="1" applyFont="1" applyFill="1" applyBorder="1"/>
    <xf numFmtId="0" fontId="26" fillId="3" borderId="0" xfId="0" applyFont="1" applyFill="1"/>
    <xf numFmtId="164" fontId="22" fillId="0" borderId="20" xfId="1" applyNumberFormat="1" applyFont="1" applyFill="1" applyBorder="1"/>
    <xf numFmtId="164" fontId="22" fillId="0" borderId="19" xfId="1" applyNumberFormat="1" applyFont="1" applyFill="1" applyBorder="1"/>
    <xf numFmtId="0" fontId="22" fillId="3" borderId="15" xfId="0" applyFont="1" applyFill="1" applyBorder="1"/>
    <xf numFmtId="0" fontId="22" fillId="3" borderId="16" xfId="0" applyFont="1" applyFill="1" applyBorder="1"/>
    <xf numFmtId="164" fontId="22" fillId="3" borderId="16" xfId="1" applyNumberFormat="1" applyFont="1" applyFill="1" applyBorder="1"/>
    <xf numFmtId="0" fontId="22" fillId="3" borderId="17" xfId="0" applyFont="1" applyFill="1" applyBorder="1"/>
    <xf numFmtId="0" fontId="22" fillId="0" borderId="0" xfId="0" applyFont="1"/>
    <xf numFmtId="164" fontId="22" fillId="0" borderId="0" xfId="1" applyNumberFormat="1" applyFont="1"/>
    <xf numFmtId="0" fontId="22" fillId="2" borderId="2" xfId="0" applyFont="1" applyFill="1" applyBorder="1"/>
    <xf numFmtId="164" fontId="22" fillId="2" borderId="3" xfId="1" applyNumberFormat="1" applyFont="1" applyFill="1" applyBorder="1"/>
    <xf numFmtId="164" fontId="22" fillId="2" borderId="0" xfId="1" applyNumberFormat="1" applyFont="1" applyFill="1" applyBorder="1"/>
    <xf numFmtId="14" fontId="22" fillId="2" borderId="4" xfId="0" applyNumberFormat="1" applyFont="1" applyFill="1" applyBorder="1"/>
    <xf numFmtId="0" fontId="22" fillId="2" borderId="0" xfId="0" applyFont="1" applyFill="1"/>
    <xf numFmtId="164" fontId="22" fillId="2" borderId="0" xfId="0" applyNumberFormat="1" applyFont="1" applyFill="1"/>
    <xf numFmtId="164" fontId="22" fillId="2" borderId="5" xfId="1" applyNumberFormat="1" applyFont="1" applyFill="1" applyBorder="1"/>
    <xf numFmtId="0" fontId="22" fillId="2" borderId="6" xfId="0" applyFont="1" applyFill="1" applyBorder="1"/>
    <xf numFmtId="0" fontId="22" fillId="0" borderId="7" xfId="0" applyFont="1" applyBorder="1"/>
    <xf numFmtId="164" fontId="22" fillId="0" borderId="8" xfId="1" applyNumberFormat="1" applyFont="1" applyBorder="1"/>
    <xf numFmtId="164" fontId="22" fillId="0" borderId="0" xfId="1" applyNumberFormat="1" applyFont="1" applyBorder="1"/>
    <xf numFmtId="164" fontId="27" fillId="0" borderId="0" xfId="1" applyNumberFormat="1" applyFont="1" applyBorder="1"/>
    <xf numFmtId="0" fontId="25" fillId="0" borderId="6" xfId="0" applyFont="1" applyBorder="1"/>
    <xf numFmtId="0" fontId="22" fillId="2" borderId="1" xfId="0" applyFont="1" applyFill="1" applyBorder="1"/>
    <xf numFmtId="164" fontId="22" fillId="2" borderId="2" xfId="1" applyNumberFormat="1" applyFont="1" applyFill="1" applyBorder="1"/>
    <xf numFmtId="0" fontId="22" fillId="2" borderId="3" xfId="0" applyFont="1" applyFill="1" applyBorder="1"/>
    <xf numFmtId="0" fontId="22" fillId="2" borderId="4" xfId="0" applyFont="1" applyFill="1" applyBorder="1"/>
    <xf numFmtId="0" fontId="22" fillId="2" borderId="5" xfId="0" applyFont="1" applyFill="1" applyBorder="1"/>
    <xf numFmtId="0" fontId="22" fillId="2" borderId="9" xfId="0" applyFont="1" applyFill="1" applyBorder="1"/>
    <xf numFmtId="0" fontId="22" fillId="2" borderId="7" xfId="0" applyFont="1" applyFill="1" applyBorder="1"/>
    <xf numFmtId="164" fontId="22" fillId="2" borderId="7" xfId="1" applyNumberFormat="1" applyFont="1" applyFill="1" applyBorder="1"/>
    <xf numFmtId="0" fontId="22" fillId="2" borderId="8" xfId="0" applyFont="1" applyFill="1" applyBorder="1"/>
    <xf numFmtId="164" fontId="22" fillId="2" borderId="8" xfId="1" applyNumberFormat="1" applyFont="1" applyFill="1" applyBorder="1"/>
    <xf numFmtId="164" fontId="27" fillId="2" borderId="5" xfId="1" applyNumberFormat="1" applyFont="1" applyFill="1" applyBorder="1"/>
    <xf numFmtId="164" fontId="9" fillId="0" borderId="0" xfId="1" applyNumberFormat="1" applyFont="1" applyBorder="1"/>
    <xf numFmtId="0" fontId="22" fillId="0" borderId="0" xfId="0" applyFont="1" applyAlignment="1">
      <alignment wrapText="1"/>
    </xf>
    <xf numFmtId="164" fontId="22" fillId="0" borderId="18" xfId="1" applyNumberFormat="1" applyFont="1" applyFill="1" applyBorder="1" applyAlignment="1"/>
    <xf numFmtId="164" fontId="22" fillId="0" borderId="0" xfId="1" applyNumberFormat="1" applyFont="1" applyFill="1"/>
    <xf numFmtId="164" fontId="22" fillId="0" borderId="0" xfId="1" applyNumberFormat="1" applyFont="1" applyFill="1" applyBorder="1"/>
    <xf numFmtId="0" fontId="31" fillId="0" borderId="0" xfId="0" applyFont="1"/>
    <xf numFmtId="0" fontId="10" fillId="0" borderId="0" xfId="0" applyFont="1" applyAlignment="1">
      <alignment horizontal="left" vertical="center" wrapText="1"/>
    </xf>
    <xf numFmtId="164" fontId="7" fillId="0" borderId="0" xfId="0" applyNumberFormat="1" applyFont="1"/>
    <xf numFmtId="0" fontId="21" fillId="4" borderId="11" xfId="0" applyFont="1" applyFill="1" applyBorder="1" applyAlignment="1">
      <alignment horizontal="center" wrapText="1"/>
    </xf>
    <xf numFmtId="0" fontId="21" fillId="4" borderId="12" xfId="0" applyFont="1" applyFill="1" applyBorder="1" applyAlignment="1">
      <alignment horizontal="center" wrapText="1"/>
    </xf>
    <xf numFmtId="0" fontId="21" fillId="4" borderId="13" xfId="0" applyFont="1" applyFill="1" applyBorder="1" applyAlignment="1">
      <alignment horizontal="center" wrapText="1"/>
    </xf>
    <xf numFmtId="0" fontId="21" fillId="4" borderId="15" xfId="0" applyFont="1" applyFill="1" applyBorder="1" applyAlignment="1">
      <alignment horizontal="center" wrapText="1"/>
    </xf>
    <xf numFmtId="0" fontId="21" fillId="4" borderId="16" xfId="0" applyFont="1" applyFill="1" applyBorder="1" applyAlignment="1">
      <alignment horizontal="center" wrapText="1"/>
    </xf>
    <xf numFmtId="0" fontId="21" fillId="4" borderId="17" xfId="0" applyFont="1" applyFill="1" applyBorder="1" applyAlignment="1">
      <alignment horizontal="center" wrapText="1"/>
    </xf>
    <xf numFmtId="0" fontId="6" fillId="5" borderId="0" xfId="0" applyFont="1" applyFill="1" applyAlignment="1">
      <alignment horizontal="center" vertical="center" wrapText="1"/>
    </xf>
    <xf numFmtId="0" fontId="8" fillId="5" borderId="0" xfId="0" applyFont="1" applyFill="1" applyAlignment="1">
      <alignment horizontal="center"/>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10"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22" fillId="3" borderId="0" xfId="0" applyFont="1" applyFill="1" applyAlignment="1">
      <alignment horizontal="left" wrapText="1"/>
    </xf>
    <xf numFmtId="0" fontId="22" fillId="3" borderId="10" xfId="0" applyFont="1" applyFill="1" applyBorder="1" applyAlignment="1">
      <alignment horizontal="left" wrapText="1"/>
    </xf>
    <xf numFmtId="0" fontId="22" fillId="3" borderId="11" xfId="0" applyFont="1" applyFill="1" applyBorder="1" applyAlignment="1">
      <alignment horizontal="center" wrapText="1"/>
    </xf>
    <xf numFmtId="0" fontId="22" fillId="3" borderId="12" xfId="0" applyFont="1" applyFill="1" applyBorder="1" applyAlignment="1">
      <alignment horizontal="center" wrapText="1"/>
    </xf>
    <xf numFmtId="0" fontId="22" fillId="3" borderId="13" xfId="0" applyFont="1" applyFill="1" applyBorder="1" applyAlignment="1">
      <alignment horizontal="center" wrapText="1"/>
    </xf>
    <xf numFmtId="0" fontId="22" fillId="2" borderId="4" xfId="0" applyFont="1" applyFill="1" applyBorder="1" applyAlignment="1">
      <alignment horizontal="left" wrapText="1"/>
    </xf>
    <xf numFmtId="0" fontId="22" fillId="2" borderId="0" xfId="0" applyFont="1" applyFill="1" applyAlignment="1">
      <alignment horizontal="left" wrapText="1"/>
    </xf>
    <xf numFmtId="0" fontId="22" fillId="2" borderId="5" xfId="0" applyFont="1" applyFill="1" applyBorder="1" applyAlignment="1">
      <alignment horizontal="left" wrapText="1"/>
    </xf>
    <xf numFmtId="14" fontId="22" fillId="2" borderId="1" xfId="0" applyNumberFormat="1" applyFont="1" applyFill="1" applyBorder="1" applyAlignment="1">
      <alignment horizontal="left" wrapText="1"/>
    </xf>
    <xf numFmtId="14" fontId="22" fillId="2" borderId="2" xfId="0" applyNumberFormat="1" applyFont="1" applyFill="1" applyBorder="1" applyAlignment="1">
      <alignment horizontal="left" wrapText="1"/>
    </xf>
    <xf numFmtId="14" fontId="22" fillId="2" borderId="3" xfId="0" applyNumberFormat="1" applyFont="1" applyFill="1" applyBorder="1" applyAlignment="1">
      <alignment horizontal="left" wrapText="1"/>
    </xf>
    <xf numFmtId="14" fontId="22" fillId="2" borderId="4" xfId="0" applyNumberFormat="1" applyFont="1" applyFill="1" applyBorder="1" applyAlignment="1">
      <alignment horizontal="left" wrapText="1"/>
    </xf>
    <xf numFmtId="14" fontId="22" fillId="2" borderId="0" xfId="0" applyNumberFormat="1" applyFont="1" applyFill="1" applyAlignment="1">
      <alignment horizontal="left" wrapText="1"/>
    </xf>
    <xf numFmtId="14" fontId="22" fillId="2" borderId="5" xfId="0" applyNumberFormat="1" applyFont="1" applyFill="1" applyBorder="1" applyAlignment="1">
      <alignment horizontal="left" wrapText="1"/>
    </xf>
    <xf numFmtId="0" fontId="22" fillId="2" borderId="1" xfId="0" applyFont="1" applyFill="1" applyBorder="1" applyAlignment="1">
      <alignment horizontal="left" wrapText="1"/>
    </xf>
    <xf numFmtId="0" fontId="22" fillId="2" borderId="2" xfId="0" applyFont="1" applyFill="1" applyBorder="1" applyAlignment="1">
      <alignment horizontal="left" wrapText="1"/>
    </xf>
    <xf numFmtId="0" fontId="22" fillId="2" borderId="3" xfId="0" applyFont="1" applyFill="1" applyBorder="1" applyAlignment="1">
      <alignment horizontal="left" wrapText="1"/>
    </xf>
    <xf numFmtId="0" fontId="22" fillId="4" borderId="24" xfId="0" applyFont="1" applyFill="1" applyBorder="1" applyAlignment="1">
      <alignment horizontal="center" wrapText="1"/>
    </xf>
    <xf numFmtId="0" fontId="22" fillId="4" borderId="26" xfId="0" applyFont="1" applyFill="1" applyBorder="1" applyAlignment="1">
      <alignment horizontal="center" wrapText="1"/>
    </xf>
    <xf numFmtId="0" fontId="22" fillId="4" borderId="25" xfId="0" applyFont="1" applyFill="1" applyBorder="1" applyAlignment="1">
      <alignment horizontal="center" wrapText="1"/>
    </xf>
    <xf numFmtId="0" fontId="19" fillId="6" borderId="0" xfId="0" applyFont="1" applyFill="1" applyAlignment="1">
      <alignment horizontal="left"/>
    </xf>
    <xf numFmtId="0" fontId="19" fillId="0" borderId="0" xfId="0" applyFont="1" applyAlignment="1">
      <alignment horizontal="left"/>
    </xf>
    <xf numFmtId="0" fontId="9" fillId="0" borderId="0" xfId="0" applyFont="1" applyAlignment="1">
      <alignment horizontal="left"/>
    </xf>
    <xf numFmtId="0" fontId="9" fillId="0" borderId="0" xfId="0" applyFont="1" applyAlignment="1">
      <alignment wrapText="1"/>
    </xf>
    <xf numFmtId="0" fontId="15" fillId="5" borderId="0" xfId="0" applyFont="1" applyFill="1" applyAlignment="1">
      <alignment horizontal="center" vertical="center" wrapText="1"/>
    </xf>
    <xf numFmtId="0" fontId="18" fillId="0" borderId="7" xfId="0" applyFont="1" applyBorder="1" applyAlignment="1">
      <alignment horizontal="center" vertical="center" wrapText="1"/>
    </xf>
    <xf numFmtId="41" fontId="19" fillId="0" borderId="0" xfId="0" applyNumberFormat="1" applyFont="1" applyAlignment="1">
      <alignment horizontal="center" vertical="center" wrapText="1"/>
    </xf>
    <xf numFmtId="41" fontId="19" fillId="0" borderId="16" xfId="0" applyNumberFormat="1" applyFont="1" applyBorder="1" applyAlignment="1">
      <alignment horizontal="center" vertical="center" wrapText="1"/>
    </xf>
    <xf numFmtId="41" fontId="19" fillId="0" borderId="0" xfId="0" applyNumberFormat="1" applyFont="1" applyAlignment="1">
      <alignment horizontal="center" wrapText="1"/>
    </xf>
    <xf numFmtId="41" fontId="19" fillId="0" borderId="16" xfId="0" applyNumberFormat="1" applyFont="1" applyBorder="1" applyAlignment="1">
      <alignment horizontal="center" wrapText="1"/>
    </xf>
    <xf numFmtId="0" fontId="19" fillId="0" borderId="16" xfId="0" applyFont="1" applyBorder="1" applyAlignment="1">
      <alignment horizontal="center"/>
    </xf>
  </cellXfs>
  <cellStyles count="8">
    <cellStyle name="Comma" xfId="1" builtinId="3"/>
    <cellStyle name="Comma 2" xfId="4" xr:uid="{00000000-0005-0000-0000-000001000000}"/>
    <cellStyle name="Comma 3" xfId="6" xr:uid="{00000000-0005-0000-0000-000002000000}"/>
    <cellStyle name="Currency" xfId="7" builtinId="4"/>
    <cellStyle name="Normal" xfId="0" builtinId="0"/>
    <cellStyle name="Normal 2" xfId="3" xr:uid="{00000000-0005-0000-0000-000005000000}"/>
    <cellStyle name="Normal 3" xfId="5" xr:uid="{00000000-0005-0000-0000-000006000000}"/>
    <cellStyle name="Percent 2"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1"/>
  <sheetViews>
    <sheetView tabSelected="1" workbookViewId="0">
      <selection activeCell="R22" sqref="R22"/>
    </sheetView>
  </sheetViews>
  <sheetFormatPr defaultColWidth="8.625" defaultRowHeight="12" x14ac:dyDescent="0.2"/>
  <cols>
    <col min="1" max="2" width="8.625" style="1"/>
    <col min="3" max="3" width="6.125" style="1" customWidth="1"/>
    <col min="4" max="4" width="16.25" style="1" customWidth="1"/>
    <col min="5" max="5" width="10.875" style="2" bestFit="1" customWidth="1"/>
    <col min="6" max="6" width="0.875" style="2" customWidth="1"/>
    <col min="7" max="7" width="8.875" style="1" customWidth="1"/>
    <col min="8" max="8" width="1.125" style="1" customWidth="1"/>
    <col min="9" max="9" width="9.625" style="1" customWidth="1"/>
    <col min="10" max="10" width="1.125" style="1" customWidth="1"/>
    <col min="11" max="11" width="13" style="1" customWidth="1"/>
    <col min="12" max="12" width="1.125" style="1" customWidth="1"/>
    <col min="13" max="13" width="29.625" style="1" customWidth="1"/>
    <col min="14" max="16384" width="8.625" style="1"/>
  </cols>
  <sheetData>
    <row r="1" spans="1:15" ht="21" customHeight="1" x14ac:dyDescent="0.2">
      <c r="A1" s="94" t="s">
        <v>18</v>
      </c>
      <c r="B1" s="94"/>
      <c r="C1" s="94"/>
      <c r="D1" s="94"/>
      <c r="E1" s="94"/>
      <c r="F1" s="94"/>
      <c r="G1" s="94"/>
      <c r="H1" s="94"/>
      <c r="I1" s="94"/>
      <c r="J1" s="94"/>
      <c r="K1" s="94"/>
      <c r="L1" s="94"/>
      <c r="M1" s="94"/>
      <c r="N1" s="94"/>
      <c r="O1" s="94"/>
    </row>
    <row r="3" spans="1:15" x14ac:dyDescent="0.2">
      <c r="A3" s="95" t="s">
        <v>50</v>
      </c>
      <c r="B3" s="95"/>
      <c r="C3" s="95"/>
      <c r="D3" s="95"/>
      <c r="E3" s="95"/>
      <c r="F3" s="95"/>
      <c r="G3" s="95"/>
      <c r="H3" s="95"/>
      <c r="I3" s="95"/>
      <c r="J3" s="95"/>
      <c r="K3" s="95"/>
      <c r="L3" s="95"/>
      <c r="M3" s="95"/>
      <c r="N3" s="95"/>
      <c r="O3" s="95"/>
    </row>
    <row r="6" spans="1:15" ht="12.75" thickBot="1" x14ac:dyDescent="0.25"/>
    <row r="7" spans="1:15" ht="28.5" customHeight="1" x14ac:dyDescent="0.2">
      <c r="A7" s="107" t="s">
        <v>35</v>
      </c>
      <c r="B7" s="108"/>
      <c r="C7" s="108"/>
      <c r="D7" s="108"/>
      <c r="E7" s="108"/>
      <c r="F7" s="108"/>
      <c r="G7" s="108"/>
      <c r="H7" s="108"/>
      <c r="I7" s="108"/>
      <c r="J7" s="108"/>
      <c r="K7" s="108"/>
      <c r="L7" s="108"/>
      <c r="M7" s="109"/>
      <c r="N7" s="54"/>
      <c r="O7" s="54"/>
    </row>
    <row r="8" spans="1:15" ht="12.75" x14ac:dyDescent="0.2">
      <c r="A8" s="40"/>
      <c r="B8" s="41"/>
      <c r="C8" s="41"/>
      <c r="D8" s="41"/>
      <c r="E8" s="42"/>
      <c r="F8" s="42"/>
      <c r="G8" s="41"/>
      <c r="H8" s="41"/>
      <c r="I8" s="41"/>
      <c r="J8" s="41"/>
      <c r="K8" s="41"/>
      <c r="L8" s="41"/>
      <c r="M8" s="43"/>
      <c r="N8" s="54"/>
      <c r="O8" s="54"/>
    </row>
    <row r="9" spans="1:15" ht="12.75" x14ac:dyDescent="0.2">
      <c r="A9" s="44" t="s">
        <v>8</v>
      </c>
      <c r="B9" s="41"/>
      <c r="C9" s="41"/>
      <c r="D9" s="41"/>
      <c r="E9" s="42"/>
      <c r="F9" s="42"/>
      <c r="G9" s="41"/>
      <c r="H9" s="41"/>
      <c r="I9" s="41"/>
      <c r="J9" s="41"/>
      <c r="K9" s="41"/>
      <c r="L9" s="41"/>
      <c r="M9" s="43"/>
      <c r="N9" s="54"/>
      <c r="O9" s="54"/>
    </row>
    <row r="10" spans="1:15" ht="12.75" x14ac:dyDescent="0.2">
      <c r="A10" s="40" t="s">
        <v>53</v>
      </c>
      <c r="B10" s="41"/>
      <c r="C10" s="41"/>
      <c r="D10" s="45"/>
      <c r="E10" s="46">
        <v>0</v>
      </c>
      <c r="F10" s="42"/>
      <c r="G10" s="47" t="s">
        <v>34</v>
      </c>
      <c r="H10" s="41"/>
      <c r="I10" s="41"/>
      <c r="J10" s="41"/>
      <c r="K10" s="41"/>
      <c r="L10" s="41"/>
      <c r="M10" s="43"/>
      <c r="N10" s="54"/>
      <c r="O10" s="54"/>
    </row>
    <row r="11" spans="1:15" ht="14.25" customHeight="1" x14ac:dyDescent="0.2">
      <c r="A11" s="40" t="s">
        <v>54</v>
      </c>
      <c r="B11" s="41"/>
      <c r="C11" s="41"/>
      <c r="D11" s="41"/>
      <c r="E11" s="82">
        <v>368202</v>
      </c>
      <c r="F11" s="42"/>
      <c r="G11" s="47" t="s">
        <v>52</v>
      </c>
      <c r="H11" s="41"/>
      <c r="I11" s="41"/>
      <c r="J11" s="41"/>
      <c r="K11" s="41"/>
      <c r="L11" s="41"/>
      <c r="M11" s="43"/>
      <c r="N11" s="54"/>
      <c r="O11" s="54"/>
    </row>
    <row r="12" spans="1:15" ht="12.75" x14ac:dyDescent="0.2">
      <c r="A12" s="40"/>
      <c r="B12" s="41"/>
      <c r="C12" s="41"/>
      <c r="D12" s="41"/>
      <c r="E12" s="46"/>
      <c r="F12" s="42"/>
      <c r="G12" s="47"/>
      <c r="H12" s="41"/>
      <c r="I12" s="41"/>
      <c r="J12" s="41"/>
      <c r="K12" s="41"/>
      <c r="L12" s="41"/>
      <c r="M12" s="43"/>
      <c r="N12" s="54"/>
      <c r="O12" s="54"/>
    </row>
    <row r="13" spans="1:15" ht="15" customHeight="1" x14ac:dyDescent="0.2">
      <c r="A13" s="40" t="s">
        <v>7</v>
      </c>
      <c r="B13" s="41"/>
      <c r="C13" s="41"/>
      <c r="D13" s="41"/>
      <c r="E13" s="46">
        <v>7314241</v>
      </c>
      <c r="F13" s="42"/>
      <c r="G13" s="105" t="s">
        <v>46</v>
      </c>
      <c r="H13" s="105"/>
      <c r="I13" s="105"/>
      <c r="J13" s="105"/>
      <c r="K13" s="105"/>
      <c r="L13" s="105"/>
      <c r="M13" s="106"/>
      <c r="N13" s="81"/>
      <c r="O13" s="81"/>
    </row>
    <row r="14" spans="1:15" ht="14.25" customHeight="1" x14ac:dyDescent="0.2">
      <c r="A14" s="40" t="s">
        <v>4</v>
      </c>
      <c r="B14" s="41"/>
      <c r="C14" s="41"/>
      <c r="D14" s="42"/>
      <c r="E14" s="49">
        <v>536068</v>
      </c>
      <c r="F14" s="42"/>
      <c r="G14" s="105" t="s">
        <v>51</v>
      </c>
      <c r="H14" s="105"/>
      <c r="I14" s="105"/>
      <c r="J14" s="105"/>
      <c r="K14" s="105"/>
      <c r="L14" s="105"/>
      <c r="M14" s="106"/>
      <c r="N14" s="81"/>
      <c r="O14" s="81"/>
    </row>
    <row r="15" spans="1:15" ht="14.25" customHeight="1" x14ac:dyDescent="0.2">
      <c r="A15" s="40" t="s">
        <v>55</v>
      </c>
      <c r="B15" s="41"/>
      <c r="C15" s="41"/>
      <c r="D15" s="42"/>
      <c r="E15" s="48">
        <v>1242275</v>
      </c>
      <c r="F15" s="42"/>
      <c r="G15" s="105" t="s">
        <v>51</v>
      </c>
      <c r="H15" s="105"/>
      <c r="I15" s="105"/>
      <c r="J15" s="105"/>
      <c r="K15" s="105"/>
      <c r="L15" s="105"/>
      <c r="M15" s="106"/>
      <c r="N15" s="81"/>
      <c r="O15" s="81"/>
    </row>
    <row r="16" spans="1:15" ht="14.25" customHeight="1" x14ac:dyDescent="0.2">
      <c r="A16" s="40" t="s">
        <v>56</v>
      </c>
      <c r="B16" s="41"/>
      <c r="C16" s="41"/>
      <c r="D16" s="42"/>
      <c r="E16" s="46">
        <v>1155962</v>
      </c>
      <c r="F16" s="42"/>
      <c r="G16" s="105" t="s">
        <v>51</v>
      </c>
      <c r="H16" s="105"/>
      <c r="I16" s="105"/>
      <c r="J16" s="105"/>
      <c r="K16" s="105"/>
      <c r="L16" s="105"/>
      <c r="M16" s="106"/>
      <c r="N16" s="81"/>
      <c r="O16" s="81"/>
    </row>
    <row r="17" spans="1:18" ht="14.25" customHeight="1" x14ac:dyDescent="0.2">
      <c r="A17" s="40" t="s">
        <v>47</v>
      </c>
      <c r="B17" s="41"/>
      <c r="C17" s="41"/>
      <c r="D17" s="42"/>
      <c r="E17" s="48">
        <v>954280</v>
      </c>
      <c r="F17" s="42"/>
      <c r="G17" s="105" t="s">
        <v>46</v>
      </c>
      <c r="H17" s="105"/>
      <c r="I17" s="105"/>
      <c r="J17" s="105"/>
      <c r="K17" s="105"/>
      <c r="L17" s="105"/>
      <c r="M17" s="106"/>
      <c r="N17" s="81"/>
      <c r="O17" s="81"/>
    </row>
    <row r="18" spans="1:18" ht="14.25" customHeight="1" x14ac:dyDescent="0.2">
      <c r="A18" s="40" t="s">
        <v>48</v>
      </c>
      <c r="B18" s="41"/>
      <c r="C18" s="41"/>
      <c r="D18" s="42"/>
      <c r="E18" s="46">
        <v>344536</v>
      </c>
      <c r="F18" s="42"/>
      <c r="G18" s="105" t="s">
        <v>46</v>
      </c>
      <c r="H18" s="105"/>
      <c r="I18" s="105"/>
      <c r="J18" s="105"/>
      <c r="K18" s="105"/>
      <c r="L18" s="105"/>
      <c r="M18" s="106"/>
      <c r="N18" s="81"/>
      <c r="O18" s="81"/>
    </row>
    <row r="19" spans="1:18" ht="14.25" customHeight="1" x14ac:dyDescent="0.2">
      <c r="A19" s="40" t="s">
        <v>6</v>
      </c>
      <c r="B19" s="41"/>
      <c r="C19" s="41"/>
      <c r="D19" s="42"/>
      <c r="E19" s="49">
        <v>6958676</v>
      </c>
      <c r="F19" s="42"/>
      <c r="G19" s="105" t="s">
        <v>51</v>
      </c>
      <c r="H19" s="105"/>
      <c r="I19" s="105"/>
      <c r="J19" s="105"/>
      <c r="K19" s="105"/>
      <c r="L19" s="105"/>
      <c r="M19" s="106"/>
      <c r="N19" s="81"/>
      <c r="O19" s="81"/>
    </row>
    <row r="20" spans="1:18" ht="12.75" x14ac:dyDescent="0.2">
      <c r="A20" s="40"/>
      <c r="B20" s="41"/>
      <c r="C20" s="41"/>
      <c r="D20" s="42"/>
      <c r="E20" s="42"/>
      <c r="F20" s="42"/>
      <c r="G20" s="41"/>
      <c r="H20" s="41"/>
      <c r="I20" s="41"/>
      <c r="J20" s="41"/>
      <c r="K20" s="41"/>
      <c r="L20" s="41"/>
      <c r="M20" s="43"/>
      <c r="N20" s="54"/>
      <c r="O20" s="54"/>
    </row>
    <row r="21" spans="1:18" ht="13.5" thickBot="1" x14ac:dyDescent="0.25">
      <c r="A21" s="50" t="s">
        <v>14</v>
      </c>
      <c r="B21" s="51"/>
      <c r="C21" s="51"/>
      <c r="D21" s="52"/>
      <c r="E21" s="52">
        <f>-E19+E13</f>
        <v>355565</v>
      </c>
      <c r="F21" s="52"/>
      <c r="G21" s="51"/>
      <c r="H21" s="51"/>
      <c r="I21" s="51"/>
      <c r="J21" s="51"/>
      <c r="K21" s="51"/>
      <c r="L21" s="51"/>
      <c r="M21" s="53"/>
      <c r="N21" s="54"/>
      <c r="O21" s="54"/>
    </row>
    <row r="22" spans="1:18" ht="12.75" x14ac:dyDescent="0.2">
      <c r="A22" s="54"/>
      <c r="B22" s="54"/>
      <c r="C22" s="54"/>
      <c r="D22" s="54"/>
      <c r="E22" s="55"/>
      <c r="F22" s="83"/>
      <c r="G22" s="54"/>
    </row>
    <row r="23" spans="1:18" ht="12.75" x14ac:dyDescent="0.2">
      <c r="A23" s="113" t="s">
        <v>63</v>
      </c>
      <c r="B23" s="114"/>
      <c r="C23" s="114"/>
      <c r="D23" s="114"/>
      <c r="E23" s="115"/>
      <c r="F23" s="84"/>
      <c r="G23" s="54"/>
    </row>
    <row r="24" spans="1:18" ht="13.5" thickBot="1" x14ac:dyDescent="0.25">
      <c r="A24" s="116"/>
      <c r="B24" s="117"/>
      <c r="C24" s="117"/>
      <c r="D24" s="117"/>
      <c r="E24" s="118"/>
      <c r="F24" s="84"/>
      <c r="G24" s="54"/>
    </row>
    <row r="25" spans="1:18" ht="12" customHeight="1" x14ac:dyDescent="0.2">
      <c r="A25" s="59" t="s">
        <v>0</v>
      </c>
      <c r="B25" s="60"/>
      <c r="C25" s="60"/>
      <c r="D25" s="61">
        <f>E11</f>
        <v>368202</v>
      </c>
      <c r="E25" s="62"/>
      <c r="F25" s="84"/>
      <c r="G25" s="54"/>
      <c r="I25" s="96" t="s">
        <v>31</v>
      </c>
      <c r="J25" s="97"/>
      <c r="K25" s="97"/>
      <c r="L25" s="97"/>
      <c r="M25" s="97"/>
      <c r="N25" s="97"/>
      <c r="O25" s="98"/>
    </row>
    <row r="26" spans="1:18" ht="14.25" customHeight="1" x14ac:dyDescent="0.2">
      <c r="A26" s="63" t="s">
        <v>3</v>
      </c>
      <c r="B26" s="75"/>
      <c r="C26" s="75"/>
      <c r="D26" s="75"/>
      <c r="E26" s="78">
        <f>E11</f>
        <v>368202</v>
      </c>
      <c r="F26" s="84"/>
      <c r="G26" s="54"/>
      <c r="I26" s="99"/>
      <c r="J26" s="100"/>
      <c r="K26" s="100"/>
      <c r="L26" s="100"/>
      <c r="M26" s="100"/>
      <c r="N26" s="100"/>
      <c r="O26" s="101"/>
    </row>
    <row r="27" spans="1:18" ht="14.25" customHeight="1" x14ac:dyDescent="0.2">
      <c r="A27" s="54"/>
      <c r="B27" s="54"/>
      <c r="C27" s="54"/>
      <c r="D27" s="54"/>
      <c r="E27" s="55"/>
      <c r="F27" s="55"/>
      <c r="G27" s="54"/>
      <c r="I27" s="99"/>
      <c r="J27" s="100"/>
      <c r="K27" s="100"/>
      <c r="L27" s="100"/>
      <c r="M27" s="100"/>
      <c r="N27" s="100"/>
      <c r="O27" s="101"/>
    </row>
    <row r="28" spans="1:18" ht="14.25" customHeight="1" x14ac:dyDescent="0.2">
      <c r="A28" s="69" t="s">
        <v>64</v>
      </c>
      <c r="B28" s="56"/>
      <c r="C28" s="56"/>
      <c r="D28" s="56"/>
      <c r="E28" s="70"/>
      <c r="F28" s="70"/>
      <c r="G28" s="71"/>
      <c r="I28" s="99"/>
      <c r="J28" s="100"/>
      <c r="K28" s="100"/>
      <c r="L28" s="100"/>
      <c r="M28" s="100"/>
      <c r="N28" s="100"/>
      <c r="O28" s="101"/>
      <c r="R28" s="87"/>
    </row>
    <row r="29" spans="1:18" ht="14.25" customHeight="1" x14ac:dyDescent="0.2">
      <c r="A29" s="72"/>
      <c r="B29" s="60"/>
      <c r="C29" s="60"/>
      <c r="D29" s="60"/>
      <c r="E29" s="58"/>
      <c r="F29" s="58"/>
      <c r="G29" s="73"/>
      <c r="I29" s="99"/>
      <c r="J29" s="100"/>
      <c r="K29" s="100"/>
      <c r="L29" s="100"/>
      <c r="M29" s="100"/>
      <c r="N29" s="100"/>
      <c r="O29" s="101"/>
    </row>
    <row r="30" spans="1:18" ht="14.25" customHeight="1" x14ac:dyDescent="0.2">
      <c r="A30" s="72" t="s">
        <v>10</v>
      </c>
      <c r="B30" s="60"/>
      <c r="C30" s="60"/>
      <c r="D30" s="58">
        <f>-D31-D32-D33</f>
        <v>-12637</v>
      </c>
      <c r="E30" s="73" t="s">
        <v>9</v>
      </c>
      <c r="F30" s="73"/>
      <c r="G30" s="74"/>
      <c r="I30" s="99"/>
      <c r="J30" s="100"/>
      <c r="K30" s="100"/>
      <c r="L30" s="100"/>
      <c r="M30" s="100"/>
      <c r="N30" s="100"/>
      <c r="O30" s="101"/>
    </row>
    <row r="31" spans="1:18" ht="14.25" customHeight="1" x14ac:dyDescent="0.2">
      <c r="A31" s="72" t="s">
        <v>13</v>
      </c>
      <c r="B31" s="60"/>
      <c r="C31" s="60"/>
      <c r="D31" s="58">
        <f>E14</f>
        <v>536068</v>
      </c>
      <c r="E31" s="58"/>
      <c r="F31" s="58"/>
      <c r="G31" s="73"/>
      <c r="I31" s="99"/>
      <c r="J31" s="100"/>
      <c r="K31" s="100"/>
      <c r="L31" s="100"/>
      <c r="M31" s="100"/>
      <c r="N31" s="100"/>
      <c r="O31" s="101"/>
    </row>
    <row r="32" spans="1:18" ht="18" customHeight="1" x14ac:dyDescent="0.2">
      <c r="A32" s="72" t="s">
        <v>11</v>
      </c>
      <c r="B32" s="60"/>
      <c r="C32" s="60"/>
      <c r="D32" s="58">
        <f>+E15-E17</f>
        <v>287995</v>
      </c>
      <c r="E32" s="58"/>
      <c r="F32" s="58"/>
      <c r="G32" s="73"/>
      <c r="I32" s="99"/>
      <c r="J32" s="100"/>
      <c r="K32" s="100"/>
      <c r="L32" s="100"/>
      <c r="M32" s="100"/>
      <c r="N32" s="100"/>
      <c r="O32" s="101"/>
    </row>
    <row r="33" spans="1:15" ht="14.25" customHeight="1" x14ac:dyDescent="0.2">
      <c r="A33" s="63" t="s">
        <v>12</v>
      </c>
      <c r="B33" s="75"/>
      <c r="C33" s="75"/>
      <c r="D33" s="76">
        <f>-E16+E18</f>
        <v>-811426</v>
      </c>
      <c r="E33" s="75"/>
      <c r="F33" s="75"/>
      <c r="G33" s="77"/>
      <c r="I33" s="99"/>
      <c r="J33" s="100"/>
      <c r="K33" s="100"/>
      <c r="L33" s="100"/>
      <c r="M33" s="100"/>
      <c r="N33" s="100"/>
      <c r="O33" s="101"/>
    </row>
    <row r="34" spans="1:15" ht="14.25" customHeight="1" x14ac:dyDescent="0.2">
      <c r="A34" s="54"/>
      <c r="B34" s="54"/>
      <c r="C34" s="54"/>
      <c r="D34" s="55"/>
      <c r="E34" s="55"/>
      <c r="F34" s="55"/>
      <c r="G34" s="54"/>
      <c r="I34" s="99"/>
      <c r="J34" s="100"/>
      <c r="K34" s="100"/>
      <c r="L34" s="100"/>
      <c r="M34" s="100"/>
      <c r="N34" s="100"/>
      <c r="O34" s="101"/>
    </row>
    <row r="35" spans="1:15" ht="14.25" customHeight="1" x14ac:dyDescent="0.2">
      <c r="A35" s="56" t="s">
        <v>15</v>
      </c>
      <c r="B35" s="56"/>
      <c r="C35" s="56"/>
      <c r="D35" s="70"/>
      <c r="E35" s="57">
        <f>D30+D25</f>
        <v>355565</v>
      </c>
      <c r="F35" s="66"/>
      <c r="G35" s="54"/>
      <c r="I35" s="99"/>
      <c r="J35" s="100"/>
      <c r="K35" s="100"/>
      <c r="L35" s="100"/>
      <c r="M35" s="100"/>
      <c r="N35" s="100"/>
      <c r="O35" s="101"/>
    </row>
    <row r="36" spans="1:15" ht="17.25" customHeight="1" thickBot="1" x14ac:dyDescent="0.4">
      <c r="A36" s="72" t="s">
        <v>5</v>
      </c>
      <c r="B36" s="60"/>
      <c r="C36" s="60"/>
      <c r="D36" s="60"/>
      <c r="E36" s="79">
        <f>+E21</f>
        <v>355565</v>
      </c>
      <c r="F36" s="67"/>
      <c r="G36" s="54"/>
      <c r="I36" s="102"/>
      <c r="J36" s="103"/>
      <c r="K36" s="103"/>
      <c r="L36" s="103"/>
      <c r="M36" s="103"/>
      <c r="N36" s="103"/>
      <c r="O36" s="104"/>
    </row>
    <row r="37" spans="1:15" ht="9.6" customHeight="1" x14ac:dyDescent="0.35">
      <c r="A37" s="72"/>
      <c r="B37" s="60"/>
      <c r="C37" s="60"/>
      <c r="D37" s="60"/>
      <c r="E37" s="79"/>
      <c r="F37" s="67"/>
      <c r="G37" s="54"/>
      <c r="I37" s="86"/>
      <c r="J37" s="86"/>
      <c r="K37" s="86"/>
      <c r="L37" s="86"/>
      <c r="M37" s="86"/>
      <c r="N37" s="86"/>
      <c r="O37" s="86"/>
    </row>
    <row r="38" spans="1:15" ht="15" x14ac:dyDescent="0.35">
      <c r="A38" s="110" t="s">
        <v>65</v>
      </c>
      <c r="B38" s="111"/>
      <c r="C38" s="111"/>
      <c r="D38" s="111"/>
      <c r="E38" s="112"/>
      <c r="F38" s="67"/>
      <c r="G38" s="54"/>
      <c r="I38" s="86"/>
      <c r="J38" s="86"/>
      <c r="K38" s="86"/>
      <c r="L38" s="86"/>
      <c r="M38" s="86"/>
      <c r="N38" s="86"/>
      <c r="O38" s="86"/>
    </row>
    <row r="39" spans="1:15" ht="15.75" thickBot="1" x14ac:dyDescent="0.4">
      <c r="A39" s="110"/>
      <c r="B39" s="111"/>
      <c r="C39" s="111"/>
      <c r="D39" s="111"/>
      <c r="E39" s="112"/>
      <c r="F39" s="67"/>
      <c r="G39" s="54"/>
    </row>
    <row r="40" spans="1:15" ht="12.75" x14ac:dyDescent="0.2">
      <c r="A40" s="72" t="s">
        <v>17</v>
      </c>
      <c r="B40" s="60"/>
      <c r="C40" s="60"/>
      <c r="D40" s="60"/>
      <c r="E40" s="62">
        <f>+E36-E35</f>
        <v>0</v>
      </c>
      <c r="F40" s="66"/>
      <c r="G40" s="88" t="s">
        <v>49</v>
      </c>
      <c r="H40" s="89"/>
      <c r="I40" s="89"/>
      <c r="J40" s="89"/>
      <c r="K40" s="89"/>
      <c r="L40" s="89"/>
      <c r="M40" s="89"/>
      <c r="N40" s="89"/>
      <c r="O40" s="90"/>
    </row>
    <row r="41" spans="1:15" ht="12.75" customHeight="1" thickBot="1" x14ac:dyDescent="0.25">
      <c r="A41" s="68" t="s">
        <v>16</v>
      </c>
      <c r="B41" s="64"/>
      <c r="C41" s="64"/>
      <c r="D41" s="64"/>
      <c r="E41" s="65">
        <v>0</v>
      </c>
      <c r="F41" s="66"/>
      <c r="G41" s="91"/>
      <c r="H41" s="92"/>
      <c r="I41" s="92"/>
      <c r="J41" s="92"/>
      <c r="K41" s="92"/>
      <c r="L41" s="92"/>
      <c r="M41" s="92"/>
      <c r="N41" s="92"/>
      <c r="O41" s="93"/>
    </row>
    <row r="42" spans="1:15" ht="12.75" x14ac:dyDescent="0.2">
      <c r="A42" s="54"/>
      <c r="B42" s="54"/>
      <c r="C42" s="54"/>
      <c r="D42" s="54"/>
      <c r="E42" s="55"/>
      <c r="F42" s="55"/>
      <c r="G42" s="54"/>
      <c r="H42" s="3"/>
      <c r="I42" s="3"/>
      <c r="J42" s="3"/>
      <c r="K42" s="3"/>
      <c r="L42" s="3"/>
      <c r="M42" s="3"/>
      <c r="N42" s="3"/>
      <c r="O42" s="3"/>
    </row>
    <row r="43" spans="1:15" ht="12.75" customHeight="1" x14ac:dyDescent="0.2">
      <c r="A43" s="119" t="s">
        <v>66</v>
      </c>
      <c r="B43" s="120"/>
      <c r="C43" s="120"/>
      <c r="D43" s="120"/>
      <c r="E43" s="121"/>
      <c r="F43" s="66"/>
      <c r="G43"/>
      <c r="H43"/>
      <c r="I43"/>
    </row>
    <row r="44" spans="1:15" ht="12.75" customHeight="1" thickBot="1" x14ac:dyDescent="0.25">
      <c r="A44" s="110"/>
      <c r="B44" s="111"/>
      <c r="C44" s="111"/>
      <c r="D44" s="111"/>
      <c r="E44" s="112"/>
      <c r="F44" s="66"/>
      <c r="G44"/>
      <c r="H44"/>
      <c r="I44"/>
    </row>
    <row r="45" spans="1:15" ht="12.75" customHeight="1" x14ac:dyDescent="0.2">
      <c r="A45" s="72"/>
      <c r="B45" s="60"/>
      <c r="C45" s="60"/>
      <c r="D45" s="60"/>
      <c r="E45" s="62"/>
      <c r="F45" s="66"/>
      <c r="G45" s="88" t="s">
        <v>57</v>
      </c>
      <c r="H45" s="89"/>
      <c r="I45" s="89"/>
      <c r="J45" s="89"/>
      <c r="K45" s="89"/>
      <c r="L45" s="89"/>
      <c r="M45" s="89"/>
      <c r="N45" s="89"/>
      <c r="O45" s="90"/>
    </row>
    <row r="46" spans="1:15" ht="14.25" customHeight="1" thickBot="1" x14ac:dyDescent="0.25">
      <c r="A46" s="72" t="s">
        <v>1</v>
      </c>
      <c r="B46" s="60"/>
      <c r="C46" s="60"/>
      <c r="D46" s="61">
        <f>+E10</f>
        <v>0</v>
      </c>
      <c r="E46" s="62"/>
      <c r="F46" s="66"/>
      <c r="G46" s="91"/>
      <c r="H46" s="92"/>
      <c r="I46" s="92"/>
      <c r="J46" s="92"/>
      <c r="K46" s="92"/>
      <c r="L46" s="92"/>
      <c r="M46" s="92"/>
      <c r="N46" s="92"/>
      <c r="O46" s="93"/>
    </row>
    <row r="47" spans="1:15" ht="14.25" customHeight="1" x14ac:dyDescent="0.2">
      <c r="A47" s="63" t="s">
        <v>2</v>
      </c>
      <c r="B47" s="75"/>
      <c r="C47" s="75"/>
      <c r="D47" s="75"/>
      <c r="E47" s="78">
        <f>+D46</f>
        <v>0</v>
      </c>
      <c r="F47" s="66"/>
      <c r="G47"/>
      <c r="H47"/>
      <c r="I47"/>
      <c r="J47"/>
      <c r="K47"/>
      <c r="L47"/>
      <c r="M47"/>
      <c r="N47"/>
      <c r="O47"/>
    </row>
    <row r="48" spans="1:15" ht="14.25" x14ac:dyDescent="0.2">
      <c r="A48" s="54"/>
      <c r="B48" s="54"/>
      <c r="C48" s="54"/>
      <c r="D48" s="54"/>
      <c r="E48" s="55"/>
      <c r="F48" s="55"/>
      <c r="G48"/>
      <c r="H48"/>
      <c r="I48"/>
      <c r="J48"/>
      <c r="K48"/>
      <c r="L48"/>
      <c r="M48"/>
      <c r="N48"/>
      <c r="O48"/>
    </row>
    <row r="49" spans="1:7" ht="12.75" x14ac:dyDescent="0.2">
      <c r="A49" s="54"/>
      <c r="B49" s="54"/>
      <c r="C49" s="54"/>
      <c r="D49" s="54"/>
      <c r="E49" s="55"/>
      <c r="F49" s="55"/>
      <c r="G49" s="54"/>
    </row>
    <row r="50" spans="1:7" ht="12.75" x14ac:dyDescent="0.2">
      <c r="A50" s="54"/>
      <c r="B50" s="54"/>
      <c r="C50" s="54"/>
      <c r="D50" s="54"/>
      <c r="E50" s="55"/>
      <c r="F50" s="55"/>
      <c r="G50" s="54"/>
    </row>
    <row r="51" spans="1:7" ht="12.75" x14ac:dyDescent="0.2">
      <c r="A51" s="54"/>
      <c r="B51" s="54"/>
      <c r="C51" s="54"/>
      <c r="D51" s="54"/>
      <c r="E51" s="55"/>
      <c r="F51" s="55"/>
      <c r="G51" s="54"/>
    </row>
  </sheetData>
  <mergeCells count="16">
    <mergeCell ref="G45:O46"/>
    <mergeCell ref="A1:O1"/>
    <mergeCell ref="A3:O3"/>
    <mergeCell ref="I25:O36"/>
    <mergeCell ref="G13:M13"/>
    <mergeCell ref="G14:M14"/>
    <mergeCell ref="G15:M15"/>
    <mergeCell ref="G16:M16"/>
    <mergeCell ref="G17:M17"/>
    <mergeCell ref="G18:M18"/>
    <mergeCell ref="G19:M19"/>
    <mergeCell ref="A7:M7"/>
    <mergeCell ref="G40:O41"/>
    <mergeCell ref="A38:E39"/>
    <mergeCell ref="A23:E24"/>
    <mergeCell ref="A43:E44"/>
  </mergeCells>
  <pageMargins left="0.5" right="0.25" top="0.32" bottom="0.3"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U39"/>
  <sheetViews>
    <sheetView zoomScaleNormal="100" workbookViewId="0">
      <selection activeCell="B1" sqref="B1:K1"/>
    </sheetView>
  </sheetViews>
  <sheetFormatPr defaultColWidth="9" defaultRowHeight="15" x14ac:dyDescent="0.25"/>
  <cols>
    <col min="1" max="1" width="1.625" style="5" customWidth="1"/>
    <col min="2" max="2" width="0.625" style="5" customWidth="1"/>
    <col min="3" max="3" width="71.125" style="5" customWidth="1"/>
    <col min="4" max="4" width="0.625" style="5" customWidth="1"/>
    <col min="5" max="5" width="16.125" style="5" customWidth="1"/>
    <col min="6" max="6" width="0.875" style="5" customWidth="1"/>
    <col min="7" max="7" width="13" style="5" customWidth="1"/>
    <col min="8" max="8" width="0.625" style="5" customWidth="1"/>
    <col min="9" max="9" width="14" style="5" customWidth="1"/>
    <col min="10" max="10" width="0.625" style="5" customWidth="1"/>
    <col min="11" max="11" width="14" style="5" customWidth="1"/>
    <col min="12" max="12" width="3.125" style="5" customWidth="1"/>
    <col min="13" max="13" width="19.625" style="5" customWidth="1"/>
    <col min="14" max="16384" width="9" style="5"/>
  </cols>
  <sheetData>
    <row r="1" spans="1:21" ht="30" customHeight="1" x14ac:dyDescent="0.25">
      <c r="A1" s="4"/>
      <c r="B1" s="129" t="s">
        <v>19</v>
      </c>
      <c r="C1" s="129"/>
      <c r="D1" s="129"/>
      <c r="E1" s="129"/>
      <c r="F1" s="129"/>
      <c r="G1" s="129"/>
      <c r="H1" s="129"/>
      <c r="I1" s="129"/>
      <c r="J1" s="129"/>
      <c r="K1" s="129"/>
    </row>
    <row r="2" spans="1:21" ht="28.5" customHeight="1" x14ac:dyDescent="0.25">
      <c r="A2" s="4"/>
      <c r="B2" s="6"/>
      <c r="C2" s="7"/>
      <c r="D2" s="6"/>
      <c r="E2" s="130" t="s">
        <v>20</v>
      </c>
      <c r="F2" s="130"/>
      <c r="G2" s="130"/>
      <c r="H2" s="130"/>
      <c r="I2" s="130"/>
      <c r="J2" s="130"/>
      <c r="K2" s="130"/>
    </row>
    <row r="3" spans="1:21" ht="15" customHeight="1" x14ac:dyDescent="0.25">
      <c r="A3" s="4"/>
      <c r="E3" s="131" t="s">
        <v>21</v>
      </c>
      <c r="F3" s="8"/>
      <c r="G3" s="133" t="s">
        <v>22</v>
      </c>
      <c r="H3" s="9"/>
      <c r="I3" s="133" t="s">
        <v>23</v>
      </c>
      <c r="K3" s="133" t="s">
        <v>4</v>
      </c>
      <c r="L3" s="10"/>
    </row>
    <row r="4" spans="1:21" ht="15" customHeight="1" thickBot="1" x14ac:dyDescent="0.3">
      <c r="A4" s="4"/>
      <c r="B4" s="135" t="s">
        <v>24</v>
      </c>
      <c r="C4" s="135"/>
      <c r="E4" s="132"/>
      <c r="F4" s="8"/>
      <c r="G4" s="134"/>
      <c r="H4" s="11"/>
      <c r="I4" s="134"/>
      <c r="K4" s="134"/>
    </row>
    <row r="5" spans="1:21" x14ac:dyDescent="0.25">
      <c r="A5" s="4"/>
      <c r="E5" s="12"/>
      <c r="F5" s="12"/>
      <c r="G5" s="11"/>
      <c r="H5" s="11"/>
      <c r="I5" s="11"/>
    </row>
    <row r="6" spans="1:21" x14ac:dyDescent="0.25">
      <c r="A6" s="4"/>
      <c r="E6" s="12"/>
      <c r="F6" s="12"/>
      <c r="G6" s="11"/>
      <c r="H6" s="11"/>
      <c r="I6" s="11"/>
    </row>
    <row r="7" spans="1:21" x14ac:dyDescent="0.25">
      <c r="A7" s="13"/>
      <c r="B7" s="14"/>
      <c r="C7" s="15"/>
      <c r="D7" s="15"/>
      <c r="E7" s="12"/>
      <c r="F7" s="12"/>
      <c r="G7" s="11"/>
      <c r="H7" s="11"/>
      <c r="I7" s="11"/>
    </row>
    <row r="8" spans="1:21" x14ac:dyDescent="0.25">
      <c r="A8" s="4"/>
      <c r="B8" s="125" t="s">
        <v>58</v>
      </c>
      <c r="C8" s="125"/>
      <c r="D8" s="16"/>
      <c r="E8" s="17">
        <f>-Example!E13</f>
        <v>-7314241</v>
      </c>
      <c r="F8" s="17"/>
      <c r="G8" s="18">
        <f>+Example!E17</f>
        <v>954280</v>
      </c>
      <c r="H8" s="19"/>
      <c r="I8" s="19">
        <f>-Example!E18</f>
        <v>-344536</v>
      </c>
      <c r="J8" s="16"/>
      <c r="K8" s="19">
        <v>0</v>
      </c>
    </row>
    <row r="9" spans="1:21" x14ac:dyDescent="0.25">
      <c r="A9" s="4"/>
      <c r="B9" s="20"/>
      <c r="E9" s="21"/>
      <c r="F9" s="21"/>
      <c r="G9" s="22"/>
      <c r="H9" s="11"/>
      <c r="I9" s="23"/>
      <c r="K9" s="20"/>
    </row>
    <row r="10" spans="1:21" x14ac:dyDescent="0.25">
      <c r="A10" s="4"/>
      <c r="B10" s="20"/>
      <c r="C10" s="5" t="s">
        <v>39</v>
      </c>
      <c r="D10" s="20"/>
      <c r="E10" s="11">
        <f>Example!D25</f>
        <v>368202</v>
      </c>
      <c r="F10" s="11"/>
      <c r="G10" s="11">
        <f>-Example!E26</f>
        <v>-368202</v>
      </c>
      <c r="H10" s="11"/>
      <c r="I10" s="11">
        <v>0</v>
      </c>
      <c r="K10" s="11">
        <v>0</v>
      </c>
      <c r="M10" s="85" t="s">
        <v>42</v>
      </c>
    </row>
    <row r="11" spans="1:21" x14ac:dyDescent="0.25">
      <c r="A11" s="4"/>
      <c r="B11" s="24"/>
      <c r="C11" s="5" t="s">
        <v>40</v>
      </c>
      <c r="D11" s="20"/>
      <c r="E11" s="11">
        <f>Example!D30</f>
        <v>-12637</v>
      </c>
      <c r="F11" s="23"/>
      <c r="G11" s="11">
        <f>Example!D32</f>
        <v>287995</v>
      </c>
      <c r="H11" s="11"/>
      <c r="I11" s="11">
        <f>Example!D33</f>
        <v>-811426</v>
      </c>
      <c r="K11" s="11">
        <f>Example!D31</f>
        <v>536068</v>
      </c>
      <c r="M11" s="85" t="s">
        <v>43</v>
      </c>
    </row>
    <row r="12" spans="1:21" x14ac:dyDescent="0.25">
      <c r="A12" s="4"/>
      <c r="B12" s="24"/>
      <c r="C12" s="5" t="s">
        <v>41</v>
      </c>
      <c r="D12" s="20"/>
      <c r="E12" s="11">
        <f>Example!E40</f>
        <v>0</v>
      </c>
      <c r="F12" s="23"/>
      <c r="G12" s="11">
        <v>0</v>
      </c>
      <c r="H12" s="11"/>
      <c r="I12" s="11">
        <v>0</v>
      </c>
      <c r="K12" s="11">
        <f>-Example!E40</f>
        <v>0</v>
      </c>
      <c r="M12" s="85" t="s">
        <v>44</v>
      </c>
    </row>
    <row r="13" spans="1:21" ht="31.9" customHeight="1" x14ac:dyDescent="0.25">
      <c r="A13" s="4"/>
      <c r="B13" s="24"/>
      <c r="C13" s="25" t="s">
        <v>60</v>
      </c>
      <c r="D13" s="26"/>
      <c r="E13" s="27">
        <f>E8+E11+E10+E12</f>
        <v>-6958676</v>
      </c>
      <c r="F13" s="11"/>
      <c r="G13" s="27">
        <f>G8+G11+G10</f>
        <v>874073</v>
      </c>
      <c r="H13" s="11"/>
      <c r="I13" s="27">
        <f>I8+I11+I10</f>
        <v>-1155962</v>
      </c>
      <c r="J13" s="11"/>
      <c r="K13" s="27">
        <f>K8+K11+K10+K12</f>
        <v>536068</v>
      </c>
      <c r="L13" s="28" t="s">
        <v>26</v>
      </c>
    </row>
    <row r="14" spans="1:21" ht="19.5" customHeight="1" x14ac:dyDescent="0.25">
      <c r="A14" s="4"/>
      <c r="B14" s="24"/>
      <c r="C14" s="25"/>
      <c r="D14" s="26"/>
      <c r="E14" s="11"/>
      <c r="F14" s="23"/>
      <c r="G14" s="11"/>
      <c r="H14" s="11"/>
      <c r="I14" s="11"/>
      <c r="J14" s="11"/>
      <c r="K14" s="11"/>
      <c r="L14" s="28"/>
      <c r="M14"/>
      <c r="N14"/>
      <c r="O14"/>
    </row>
    <row r="15" spans="1:21" ht="15" customHeight="1" x14ac:dyDescent="0.25">
      <c r="A15" s="4"/>
      <c r="B15" s="24"/>
      <c r="C15" s="29"/>
      <c r="D15" s="20"/>
      <c r="E15" s="11"/>
      <c r="F15" s="23"/>
      <c r="G15" s="11"/>
      <c r="H15" s="11"/>
      <c r="K15" s="11"/>
      <c r="N15"/>
      <c r="O15"/>
      <c r="P15"/>
      <c r="Q15"/>
      <c r="R15"/>
      <c r="S15"/>
      <c r="T15"/>
      <c r="U15"/>
    </row>
    <row r="16" spans="1:21" ht="15.75" customHeight="1" thickBot="1" x14ac:dyDescent="0.3">
      <c r="A16" s="4"/>
      <c r="B16" s="24"/>
      <c r="C16" s="5" t="s">
        <v>30</v>
      </c>
      <c r="D16" s="20"/>
      <c r="E16" s="11">
        <v>0</v>
      </c>
      <c r="F16" s="23"/>
      <c r="G16" s="11">
        <f>Example!E10</f>
        <v>0</v>
      </c>
      <c r="H16" s="11"/>
      <c r="I16" s="11">
        <v>0</v>
      </c>
      <c r="K16" s="11">
        <f>-Example!E10</f>
        <v>0</v>
      </c>
      <c r="L16" s="28" t="s">
        <v>37</v>
      </c>
      <c r="M16" s="85" t="s">
        <v>45</v>
      </c>
      <c r="N16"/>
      <c r="O16"/>
      <c r="P16"/>
      <c r="Q16"/>
      <c r="R16"/>
      <c r="S16"/>
      <c r="T16"/>
      <c r="U16"/>
    </row>
    <row r="17" spans="1:21" ht="13.7" customHeight="1" x14ac:dyDescent="0.25">
      <c r="A17" s="4"/>
      <c r="B17" s="24"/>
      <c r="E17" s="11"/>
      <c r="F17" s="23"/>
      <c r="G17" s="11"/>
      <c r="H17" s="11"/>
      <c r="K17" s="11"/>
      <c r="M17" s="122" t="s">
        <v>36</v>
      </c>
      <c r="N17"/>
      <c r="O17"/>
      <c r="P17"/>
      <c r="Q17"/>
      <c r="R17"/>
      <c r="S17"/>
      <c r="T17"/>
      <c r="U17"/>
    </row>
    <row r="18" spans="1:21" ht="15.75" thickBot="1" x14ac:dyDescent="0.3">
      <c r="A18" s="4"/>
      <c r="B18" s="125" t="s">
        <v>61</v>
      </c>
      <c r="C18" s="125"/>
      <c r="D18" s="30"/>
      <c r="E18" s="31">
        <f>E13+E15+E16</f>
        <v>-6958676</v>
      </c>
      <c r="F18" s="32"/>
      <c r="G18" s="33">
        <f>G13+G15+G16</f>
        <v>874073</v>
      </c>
      <c r="H18" s="32"/>
      <c r="I18" s="33">
        <f>I13+I15+I16</f>
        <v>-1155962</v>
      </c>
      <c r="J18" s="32"/>
      <c r="K18" s="33">
        <f>K13+K15+K16</f>
        <v>536068</v>
      </c>
      <c r="M18" s="123"/>
    </row>
    <row r="19" spans="1:21" ht="16.5" thickTop="1" thickBot="1" x14ac:dyDescent="0.3">
      <c r="A19" s="4"/>
      <c r="B19" s="34"/>
      <c r="E19" s="35" t="s">
        <v>25</v>
      </c>
      <c r="F19" s="11"/>
      <c r="G19" s="35" t="s">
        <v>25</v>
      </c>
      <c r="H19" s="35"/>
      <c r="I19" s="28" t="s">
        <v>25</v>
      </c>
      <c r="K19" s="35"/>
      <c r="M19" s="124"/>
    </row>
    <row r="20" spans="1:21" x14ac:dyDescent="0.25">
      <c r="A20" s="4"/>
      <c r="B20" s="34"/>
      <c r="E20" s="35"/>
      <c r="F20" s="11"/>
      <c r="G20" s="35"/>
      <c r="H20" s="35"/>
      <c r="I20" s="28"/>
      <c r="K20" s="35"/>
      <c r="M20" s="36"/>
    </row>
    <row r="21" spans="1:21" x14ac:dyDescent="0.25">
      <c r="A21" s="4"/>
      <c r="C21" s="14" t="s">
        <v>32</v>
      </c>
      <c r="D21" s="14"/>
      <c r="E21" s="80">
        <v>6958676</v>
      </c>
      <c r="F21" s="11"/>
      <c r="G21" s="11" t="s">
        <v>59</v>
      </c>
      <c r="H21" s="11"/>
      <c r="I21" s="11"/>
      <c r="J21" s="11"/>
    </row>
    <row r="22" spans="1:21" ht="15.75" thickBot="1" x14ac:dyDescent="0.3">
      <c r="A22" s="4"/>
      <c r="C22" s="14" t="s">
        <v>29</v>
      </c>
      <c r="D22" s="14"/>
      <c r="E22" s="37">
        <f>+E18+E21</f>
        <v>0</v>
      </c>
      <c r="F22" s="11"/>
      <c r="G22" s="11"/>
      <c r="H22" s="11"/>
      <c r="I22" s="11"/>
      <c r="J22" s="11"/>
    </row>
    <row r="23" spans="1:21" ht="15.75" thickTop="1" x14ac:dyDescent="0.25">
      <c r="A23" s="4"/>
      <c r="C23" s="14"/>
      <c r="D23" s="14"/>
      <c r="E23" s="38"/>
      <c r="F23" s="11"/>
      <c r="G23" s="11"/>
      <c r="H23" s="11"/>
      <c r="I23" s="11"/>
      <c r="J23" s="11"/>
    </row>
    <row r="24" spans="1:21" x14ac:dyDescent="0.25">
      <c r="A24" s="13"/>
      <c r="B24" s="126" t="s">
        <v>27</v>
      </c>
      <c r="C24" s="127"/>
      <c r="D24" s="15"/>
      <c r="E24" s="11"/>
      <c r="F24" s="11"/>
      <c r="G24" s="11"/>
      <c r="H24" s="11"/>
      <c r="I24" s="11"/>
      <c r="J24" s="11"/>
    </row>
    <row r="25" spans="1:21" x14ac:dyDescent="0.25">
      <c r="A25" s="4"/>
      <c r="C25" s="5" t="s">
        <v>33</v>
      </c>
      <c r="F25" s="11"/>
      <c r="G25" s="11"/>
      <c r="H25" s="11"/>
      <c r="I25" s="11"/>
      <c r="J25" s="11"/>
      <c r="K25" s="36"/>
    </row>
    <row r="26" spans="1:21" x14ac:dyDescent="0.25">
      <c r="A26" s="4"/>
      <c r="C26" s="5" t="s">
        <v>28</v>
      </c>
      <c r="K26" s="36"/>
    </row>
    <row r="27" spans="1:21" ht="15.75" customHeight="1" x14ac:dyDescent="0.25">
      <c r="A27" s="4"/>
      <c r="C27" s="128" t="s">
        <v>62</v>
      </c>
      <c r="D27" s="128"/>
      <c r="E27" s="128"/>
      <c r="F27" s="128"/>
      <c r="G27" s="128"/>
      <c r="H27" s="128"/>
      <c r="I27" s="128"/>
      <c r="J27" s="128"/>
      <c r="K27" s="128"/>
    </row>
    <row r="28" spans="1:21" x14ac:dyDescent="0.25">
      <c r="C28" s="5" t="s">
        <v>38</v>
      </c>
    </row>
    <row r="30" spans="1:21" x14ac:dyDescent="0.25">
      <c r="I30" s="39"/>
    </row>
    <row r="31" spans="1:21" x14ac:dyDescent="0.25">
      <c r="I31" s="39"/>
    </row>
    <row r="32" spans="1:21" x14ac:dyDescent="0.25">
      <c r="I32" s="39"/>
    </row>
    <row r="33" spans="9:9" x14ac:dyDescent="0.25">
      <c r="I33" s="39"/>
    </row>
    <row r="34" spans="9:9" x14ac:dyDescent="0.25">
      <c r="I34" s="39"/>
    </row>
    <row r="35" spans="9:9" x14ac:dyDescent="0.25">
      <c r="I35" s="39"/>
    </row>
    <row r="36" spans="9:9" x14ac:dyDescent="0.25">
      <c r="I36" s="39"/>
    </row>
    <row r="37" spans="9:9" x14ac:dyDescent="0.25">
      <c r="I37" s="39"/>
    </row>
    <row r="38" spans="9:9" x14ac:dyDescent="0.25">
      <c r="I38" s="39"/>
    </row>
    <row r="39" spans="9:9" x14ac:dyDescent="0.25">
      <c r="I39" s="39"/>
    </row>
  </sheetData>
  <mergeCells count="12">
    <mergeCell ref="M17:M19"/>
    <mergeCell ref="B18:C18"/>
    <mergeCell ref="B24:C24"/>
    <mergeCell ref="C27:K27"/>
    <mergeCell ref="B1:K1"/>
    <mergeCell ref="E2:K2"/>
    <mergeCell ref="E3:E4"/>
    <mergeCell ref="G3:G4"/>
    <mergeCell ref="I3:I4"/>
    <mergeCell ref="K3:K4"/>
    <mergeCell ref="B4:C4"/>
    <mergeCell ref="B8:C8"/>
  </mergeCells>
  <printOptions gridLines="1"/>
  <pageMargins left="0.7" right="0.7"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Summary of JEs </vt:lpstr>
      <vt:lpstr>Example!Print_Area</vt:lpstr>
      <vt:lpstr>'Summary of JEs '!Print_Area</vt:lpstr>
    </vt:vector>
  </TitlesOfParts>
  <Company>North Dakota Retirement and Investment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Flanagan</dc:creator>
  <cp:lastModifiedBy>Gauthier, Christina A., PERA</cp:lastModifiedBy>
  <cp:lastPrinted>2022-06-08T16:52:58Z</cp:lastPrinted>
  <dcterms:created xsi:type="dcterms:W3CDTF">2014-12-03T13:26:55Z</dcterms:created>
  <dcterms:modified xsi:type="dcterms:W3CDTF">2024-06-27T14:52:42Z</dcterms:modified>
</cp:coreProperties>
</file>